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<sst xmlns="http://schemas.openxmlformats.org/spreadsheetml/2006/main" count="150" uniqueCount="128">
  <si>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</si>
  <si>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</si>
  <si>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</si>
  <si>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</si>
  <si>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</si>
  <si>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</si>
  <si>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</si>
  <si>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</si>
  <si>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</si>
  <si>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</si>
  <si>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</si>
  <si>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</si>
  <si>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</si>
  <si>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</si>
  <si>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</si>
  <si>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</si>
  <si>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</si>
  <si>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</si>
  <si>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</si>
  <si>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</si>
  <si>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</si>
  <si>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</si>
  <si>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</si>
  <si>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</si>
  <si>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</si>
  <si>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</si>
  <si>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</si>
  <si>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</si>
  <si>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</si>
  <si>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</si>
  <si>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</si>
  <si>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</si>
  <si>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</si>
  <si>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</si>
  <si>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</si>
  <si>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</si>
  <si>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</si>
  <si>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</si>
  <si>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</si>
  <si>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</si>
  <si>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</si>
  <si>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</si>
  <si>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</si>
  <si>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</si>
  <si>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</si>
  <si>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</si>
  <si>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</si>
  <si>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</si>
  <si>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</si>
  <si>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</si>
  <si>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</si>
  <si>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</si>
  <si>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</si>
  <si>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</si>
  <si>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</si>
  <si>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</si>
  <si>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</si>
  <si>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</si>
  <si>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</si>
  <si>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</si>
  <si>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</si>
  <si>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</si>
  <si>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</si>
  <si>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</si>
  <si>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</si>
  <si>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</si>
  <si>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</si>
  <si>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</si>
  <si>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</si>
  <si>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</si>
  <si>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</si>
  <si>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</si>
  <si>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</si>
  <si>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</si>
  <si>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</si>
  <si>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</si>
  <si>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</si>
  <si>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</si>
  <si>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</si>
  <si>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</si>
  <si>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</si>
  <si>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</si>
  <si>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</si>
  <si>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</si>
  <si>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</si>
  <si>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</si>
  <si>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</si>
  <si>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</si>
  <si>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</si>
  <si>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</si>
  <si>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</si>
  <si>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</si>
  <si>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</si>
  <si>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</si>
  <si>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</si>
  <si>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</si>
  <si>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</si>
  <si>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</si>
  <si>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</si>
  <si>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</si>
  <si>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</si>
  <si>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</si>
  <si>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</si>
  <si>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</si>
  <si>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</si>
  <si>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</si>
  <si>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</si>
  <si>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</si>
  <si>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</si>
  <si>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</si>
  <si>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</si>
  <si>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</si>
  <si>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</si>
  <si>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</si>
  <si>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</si>
  <si>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</si>
  <si>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</si>
  <si>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</si>
  <si>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Івано-Франківський окружний адміністративний суд</t>
  </si>
  <si>
    <t>76018, Івано-Франківська область</t>
  </si>
  <si>
    <t>м. Івано-Франківськ</t>
  </si>
  <si>
    <t>вул. Незалежності, 46</t>
  </si>
  <si>
    <t>2020 рік</t>
  </si>
  <si>
    <t>Тимощук О.Л.</t>
  </si>
  <si>
    <t>Боднар В.Я.</t>
  </si>
  <si>
    <t>0342-78-42-88</t>
  </si>
  <si>
    <t>inbox@adm.if.court.gov.ua</t>
  </si>
  <si>
    <t>6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</si>
</sst>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0" borderId="0" applyNumberFormat="0" applyBorder="0" applyAlignment="0" applyProtection="0"/>
    <xf numFmtId="0" fontId="0" fillId="31" borderId="8" applyNumberFormat="0" applyFont="0" applyAlignment="0" applyProtection="0"/>
    <xf numFmtId="0" fontId="58" fillId="29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 2" xfId="56"/>
    <cellStyle name="Обычный 2 2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Середній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8">
      <selection activeCell="B26" sqref="B26:D26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122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 t="s">
        <v>120</v>
      </c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 t="s">
        <v>121</v>
      </c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&amp;LAD17602C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36" activePane="bottomLeft" state="frozen"/>
      <selection pane="topLeft" activeCell="A1" sqref="A1"/>
      <selection pane="bottomLeft" activeCell="A6" sqref="A6:IV38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4509</v>
      </c>
      <c r="E1" s="70">
        <v>4509</v>
      </c>
      <c r="F1" s="70">
        <v>4509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 hidden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 hidden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 hidden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 hidden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 hidden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 hidden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 hidden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 hidden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 hidden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 hidden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 hidden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 hidden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 hidden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 hidden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 hidden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 hidden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 hidden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 hidden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 hidden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 hidden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 hidden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 hidden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 hidden="1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 hidden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 hidden="1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 hidden="1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 hidden="1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 hidden="1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 hidden="1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 hidden="1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 hidden="1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 hidden="1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 hidden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4129</v>
      </c>
      <c r="D39" s="86">
        <f aca="true" t="shared" si="3" ref="D39:K39">SUM(D40,D47,D48,D49)</f>
        <v>7326160.72999994</v>
      </c>
      <c r="E39" s="74">
        <f t="shared" si="3"/>
        <v>3286</v>
      </c>
      <c r="F39" s="86">
        <f t="shared" si="3"/>
        <v>6356329.720000011</v>
      </c>
      <c r="G39" s="74">
        <f t="shared" si="3"/>
        <v>78</v>
      </c>
      <c r="H39" s="86">
        <f t="shared" si="3"/>
        <v>139896.41</v>
      </c>
      <c r="I39" s="74">
        <f t="shared" si="3"/>
        <v>25</v>
      </c>
      <c r="J39" s="86">
        <f t="shared" si="3"/>
        <v>73973.29000000001</v>
      </c>
      <c r="K39" s="74">
        <f t="shared" si="3"/>
        <v>1083</v>
      </c>
      <c r="L39" s="86">
        <f>SUM(L40,L47,L48,L49)</f>
        <v>978648.590000011</v>
      </c>
    </row>
    <row r="40" spans="1:12" ht="21" customHeight="1">
      <c r="A40" s="61">
        <v>35</v>
      </c>
      <c r="B40" s="64" t="s">
        <v>85</v>
      </c>
      <c r="C40" s="75">
        <f>SUM(C41,C44)</f>
        <v>4019</v>
      </c>
      <c r="D40" s="87">
        <f>SUM(D41,D44)</f>
        <v>7231407.0399999395</v>
      </c>
      <c r="E40" s="75">
        <f aca="true" t="shared" si="4" ref="E40:L40">SUM(E41,E44)</f>
        <v>3197</v>
      </c>
      <c r="F40" s="87">
        <f t="shared" si="4"/>
        <v>6278319.930000011</v>
      </c>
      <c r="G40" s="75">
        <f t="shared" si="4"/>
        <v>78</v>
      </c>
      <c r="H40" s="87">
        <f t="shared" si="4"/>
        <v>139896.41</v>
      </c>
      <c r="I40" s="75">
        <f t="shared" si="4"/>
        <v>25</v>
      </c>
      <c r="J40" s="87">
        <f t="shared" si="4"/>
        <v>73973.29000000001</v>
      </c>
      <c r="K40" s="75">
        <f t="shared" si="4"/>
        <v>1059</v>
      </c>
      <c r="L40" s="87">
        <f t="shared" si="4"/>
        <v>962883.590000011</v>
      </c>
    </row>
    <row r="41" spans="1:12" ht="19.5" customHeight="1">
      <c r="A41" s="61">
        <v>36</v>
      </c>
      <c r="B41" s="64" t="s">
        <v>86</v>
      </c>
      <c r="C41" s="76">
        <v>818</v>
      </c>
      <c r="D41" s="88">
        <v>3254567.83999999</v>
      </c>
      <c r="E41" s="77">
        <v>836</v>
      </c>
      <c r="F41" s="89">
        <v>3142953.97</v>
      </c>
      <c r="G41" s="76">
        <v>23</v>
      </c>
      <c r="H41" s="88">
        <v>51957.01</v>
      </c>
      <c r="I41" s="78">
        <v>5</v>
      </c>
      <c r="J41" s="93">
        <v>15406.89</v>
      </c>
      <c r="K41" s="77">
        <v>61</v>
      </c>
      <c r="L41" s="89">
        <v>116197.99</v>
      </c>
    </row>
    <row r="42" spans="1:12" ht="16.5" customHeight="1">
      <c r="A42" s="61">
        <v>37</v>
      </c>
      <c r="B42" s="65" t="s">
        <v>87</v>
      </c>
      <c r="C42" s="76">
        <v>589</v>
      </c>
      <c r="D42" s="88">
        <v>2888024.52</v>
      </c>
      <c r="E42" s="77">
        <v>652</v>
      </c>
      <c r="F42" s="89">
        <v>2869425.76</v>
      </c>
      <c r="G42" s="76">
        <v>14</v>
      </c>
      <c r="H42" s="88">
        <v>38825.21</v>
      </c>
      <c r="I42" s="78">
        <v>3</v>
      </c>
      <c r="J42" s="93">
        <v>13218.99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229</v>
      </c>
      <c r="D43" s="88">
        <v>366543.319999999</v>
      </c>
      <c r="E43" s="77">
        <v>184</v>
      </c>
      <c r="F43" s="89">
        <v>273528.21</v>
      </c>
      <c r="G43" s="76">
        <v>9</v>
      </c>
      <c r="H43" s="88">
        <v>13131.8</v>
      </c>
      <c r="I43" s="78">
        <v>2</v>
      </c>
      <c r="J43" s="93">
        <v>2187.9</v>
      </c>
      <c r="K43" s="77">
        <v>61</v>
      </c>
      <c r="L43" s="89">
        <v>116197.99</v>
      </c>
    </row>
    <row r="44" spans="1:12" ht="21" customHeight="1">
      <c r="A44" s="61">
        <v>39</v>
      </c>
      <c r="B44" s="64" t="s">
        <v>88</v>
      </c>
      <c r="C44" s="76">
        <v>3201</v>
      </c>
      <c r="D44" s="88">
        <v>3976839.19999995</v>
      </c>
      <c r="E44" s="77">
        <v>2361</v>
      </c>
      <c r="F44" s="89">
        <v>3135365.96000001</v>
      </c>
      <c r="G44" s="76">
        <v>55</v>
      </c>
      <c r="H44" s="88">
        <v>87939.4</v>
      </c>
      <c r="I44" s="78">
        <v>20</v>
      </c>
      <c r="J44" s="93">
        <v>58566.4</v>
      </c>
      <c r="K44" s="77">
        <v>998</v>
      </c>
      <c r="L44" s="89">
        <v>846685.600000011</v>
      </c>
    </row>
    <row r="45" spans="1:12" ht="30" customHeight="1">
      <c r="A45" s="61">
        <v>40</v>
      </c>
      <c r="B45" s="65" t="s">
        <v>89</v>
      </c>
      <c r="C45" s="76">
        <v>352</v>
      </c>
      <c r="D45" s="88">
        <v>1399932</v>
      </c>
      <c r="E45" s="77">
        <v>394</v>
      </c>
      <c r="F45" s="89">
        <v>1306867.98</v>
      </c>
      <c r="G45" s="76">
        <v>18</v>
      </c>
      <c r="H45" s="88">
        <v>45572.2</v>
      </c>
      <c r="I45" s="78">
        <v>12</v>
      </c>
      <c r="J45" s="93">
        <v>46379.47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2849</v>
      </c>
      <c r="D46" s="88">
        <v>2576907.20000003</v>
      </c>
      <c r="E46" s="77">
        <v>1967</v>
      </c>
      <c r="F46" s="89">
        <v>1828497.98000005</v>
      </c>
      <c r="G46" s="76">
        <v>37</v>
      </c>
      <c r="H46" s="88">
        <v>42367.2</v>
      </c>
      <c r="I46" s="78">
        <v>8</v>
      </c>
      <c r="J46" s="93">
        <v>12186.93</v>
      </c>
      <c r="K46" s="77">
        <v>998</v>
      </c>
      <c r="L46" s="89">
        <v>846685.600000011</v>
      </c>
    </row>
    <row r="47" spans="1:12" ht="45" customHeight="1">
      <c r="A47" s="61">
        <v>42</v>
      </c>
      <c r="B47" s="64" t="s">
        <v>90</v>
      </c>
      <c r="C47" s="76">
        <v>7</v>
      </c>
      <c r="D47" s="88">
        <v>28540.69</v>
      </c>
      <c r="E47" s="77">
        <v>9</v>
      </c>
      <c r="F47" s="89">
        <v>26212.83</v>
      </c>
      <c r="G47" s="76">
        <v>0</v>
      </c>
      <c r="H47" s="88">
        <v>0</v>
      </c>
      <c r="I47" s="78">
        <v>0</v>
      </c>
      <c r="J47" s="93">
        <v>0</v>
      </c>
      <c r="K47" s="77">
        <v>1</v>
      </c>
      <c r="L47" s="89">
        <v>1261.2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103</v>
      </c>
      <c r="D49" s="88">
        <v>66212.9999999999</v>
      </c>
      <c r="E49" s="77">
        <v>80</v>
      </c>
      <c r="F49" s="89">
        <v>51796.96</v>
      </c>
      <c r="G49" s="76">
        <v>0</v>
      </c>
      <c r="H49" s="88">
        <v>0</v>
      </c>
      <c r="I49" s="78">
        <v>0</v>
      </c>
      <c r="J49" s="93">
        <v>0</v>
      </c>
      <c r="K49" s="77">
        <v>23</v>
      </c>
      <c r="L49" s="89">
        <v>14503.8</v>
      </c>
    </row>
    <row r="50" spans="1:12" ht="21.75" customHeight="1">
      <c r="A50" s="61">
        <v>45</v>
      </c>
      <c r="B50" s="63" t="s">
        <v>116</v>
      </c>
      <c r="C50" s="74">
        <f>SUM(C51:C54)</f>
        <v>26</v>
      </c>
      <c r="D50" s="86">
        <f aca="true" t="shared" si="5" ref="D50:L50">SUM(D51:D54)</f>
        <v>1967.48</v>
      </c>
      <c r="E50" s="74">
        <f t="shared" si="5"/>
        <v>26</v>
      </c>
      <c r="F50" s="86">
        <f t="shared" si="5"/>
        <v>1972.3799999999999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9</v>
      </c>
      <c r="D51" s="87">
        <v>725.2</v>
      </c>
      <c r="E51" s="79">
        <v>9</v>
      </c>
      <c r="F51" s="90">
        <v>729.54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9</v>
      </c>
      <c r="D52" s="87">
        <v>567.54</v>
      </c>
      <c r="E52" s="79">
        <v>9</v>
      </c>
      <c r="F52" s="90">
        <v>567.89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1</v>
      </c>
      <c r="D53" s="87">
        <v>44.14</v>
      </c>
      <c r="E53" s="79">
        <v>1</v>
      </c>
      <c r="F53" s="90">
        <v>44.14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7</v>
      </c>
      <c r="D54" s="87">
        <v>630.6</v>
      </c>
      <c r="E54" s="79">
        <v>7</v>
      </c>
      <c r="F54" s="90">
        <v>630.81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4155</v>
      </c>
      <c r="D56" s="86">
        <f aca="true" t="shared" si="6" ref="D56:L56">SUM(D6,D28,D39,D50,D55)</f>
        <v>7328128.20999994</v>
      </c>
      <c r="E56" s="74">
        <f t="shared" si="6"/>
        <v>3312</v>
      </c>
      <c r="F56" s="86">
        <f t="shared" si="6"/>
        <v>6358302.100000011</v>
      </c>
      <c r="G56" s="74">
        <f t="shared" si="6"/>
        <v>78</v>
      </c>
      <c r="H56" s="86">
        <f t="shared" si="6"/>
        <v>139896.41</v>
      </c>
      <c r="I56" s="74">
        <f t="shared" si="6"/>
        <v>25</v>
      </c>
      <c r="J56" s="86">
        <f t="shared" si="6"/>
        <v>73973.29000000001</v>
      </c>
      <c r="K56" s="74">
        <f t="shared" si="6"/>
        <v>1083</v>
      </c>
      <c r="L56" s="86">
        <f t="shared" si="6"/>
        <v>978648.590000011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&amp;LAD17602C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2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1077</v>
      </c>
      <c r="F4" s="84">
        <f>SUM(F5:F25)</f>
        <v>971985.2499999952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113</v>
      </c>
      <c r="F5" s="85">
        <v>105997.5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3</v>
      </c>
      <c r="F8" s="85">
        <v>2522.4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26</v>
      </c>
      <c r="F11" s="85">
        <v>21860.8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105</v>
      </c>
      <c r="F12" s="85">
        <v>89124.8000000002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138</v>
      </c>
      <c r="F13" s="85">
        <v>121199.36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93</v>
      </c>
      <c r="F14" s="85">
        <v>102452.4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599</v>
      </c>
      <c r="F17" s="85">
        <v>528827.989999995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123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124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125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125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126</v>
      </c>
      <c r="D34" s="178"/>
      <c r="F34" s="95" t="s">
        <v>127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&amp;LAD17602C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Користувач Windows</cp:lastModifiedBy>
  <cp:lastPrinted>2021-01-22T11:15:13Z</cp:lastPrinted>
  <dcterms:created xsi:type="dcterms:W3CDTF">1996-10-08T23:32:33Z</dcterms:created>
  <dcterms:modified xsi:type="dcterms:W3CDTF">2021-01-22T11:15:38Z</dcterms:modified>
  <cp:category/>
  <cp:version/>
  <cp:contentType/>
  <cp:contentStatus/>
</cp:coreProperties>
</file>